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43" i="1" l="1"/>
  <c r="J39" i="1"/>
  <c r="G39" i="1"/>
  <c r="J28" i="1"/>
  <c r="G28" i="1"/>
  <c r="D28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F13" i="1"/>
  <c r="I12" i="1"/>
  <c r="F12" i="1"/>
  <c r="I11" i="1"/>
  <c r="F11" i="1"/>
  <c r="I10" i="1"/>
  <c r="F9" i="1"/>
  <c r="I6" i="1"/>
  <c r="F6" i="1"/>
  <c r="I5" i="1"/>
  <c r="F5" i="1"/>
</calcChain>
</file>

<file path=xl/sharedStrings.xml><?xml version="1.0" encoding="utf-8"?>
<sst xmlns="http://schemas.openxmlformats.org/spreadsheetml/2006/main" count="173" uniqueCount="108">
  <si>
    <t>Title Name</t>
  </si>
  <si>
    <t>Publisher/Database</t>
  </si>
  <si>
    <t>ISSN</t>
  </si>
  <si>
    <t>2011 Use</t>
  </si>
  <si>
    <t>2012 Use</t>
  </si>
  <si>
    <t>Database Full Text Availability</t>
  </si>
  <si>
    <t>New Cancellations</t>
  </si>
  <si>
    <t>Annales Scientifiques de l'Ecole Normale Superieure</t>
  </si>
  <si>
    <t>0012-9593</t>
  </si>
  <si>
    <t>Asterisque</t>
  </si>
  <si>
    <t>0303-1179</t>
  </si>
  <si>
    <t>P</t>
  </si>
  <si>
    <t>Brain, behavior and evolution</t>
  </si>
  <si>
    <t>Karger Online</t>
  </si>
  <si>
    <t>0006-8977</t>
  </si>
  <si>
    <t>E</t>
  </si>
  <si>
    <t>N</t>
  </si>
  <si>
    <t>Compositio Mathematica</t>
  </si>
  <si>
    <t>Cambridge Journals Online</t>
  </si>
  <si>
    <t>0010-437X</t>
  </si>
  <si>
    <t>from 1935 to 1996 in NUMDAM (Open Access)</t>
  </si>
  <si>
    <t>For the Learning of Mathematics : An InternationalJournal of Mathematics Education</t>
  </si>
  <si>
    <t>0228-0671</t>
  </si>
  <si>
    <t xml:space="preserve"> </t>
  </si>
  <si>
    <t>Fundamenta Mathematicae*</t>
  </si>
  <si>
    <t>0016-2736</t>
  </si>
  <si>
    <t>P/E</t>
  </si>
  <si>
    <t>Journal of Modern Optics</t>
  </si>
  <si>
    <t>InformaWorld</t>
  </si>
  <si>
    <t>0950-0340</t>
  </si>
  <si>
    <t>1474-7480</t>
  </si>
  <si>
    <t>Mathematische Zeitschrift</t>
  </si>
  <si>
    <t>SpringerLink Contemporary (1997 - Present)</t>
  </si>
  <si>
    <t>0025-5874</t>
  </si>
  <si>
    <t>Pure and Applied Geophysics</t>
  </si>
  <si>
    <t>0033-4553</t>
  </si>
  <si>
    <t>Semigroup Forum</t>
  </si>
  <si>
    <t>0037-1912</t>
  </si>
  <si>
    <t>Immunology</t>
  </si>
  <si>
    <t>Wiley-Blackwell</t>
  </si>
  <si>
    <t>0019-2805</t>
  </si>
  <si>
    <t>World Politics</t>
  </si>
  <si>
    <t>Cambridge University Press</t>
  </si>
  <si>
    <t>0043-8871</t>
  </si>
  <si>
    <t>Alternatives: Global, Local, Political</t>
  </si>
  <si>
    <t>SAGE Publications</t>
  </si>
  <si>
    <t>0304-3754</t>
  </si>
  <si>
    <t>Journal of Applied Crystallography</t>
  </si>
  <si>
    <t>0021-8898</t>
  </si>
  <si>
    <t>Journal of Comparative Physiology A: Neuroethology, Sensory, Neural, and Behavioral Physiology</t>
  </si>
  <si>
    <t>Springer-Verlag</t>
  </si>
  <si>
    <t>0340-7594</t>
  </si>
  <si>
    <t>Journal of Futures Markets</t>
  </si>
  <si>
    <t>0270-7314</t>
  </si>
  <si>
    <t>Bulletin of Mathematical Biology</t>
  </si>
  <si>
    <t>0092-8240</t>
  </si>
  <si>
    <t>Philosophical Studies</t>
  </si>
  <si>
    <t>0031-8116</t>
  </si>
  <si>
    <t>Comparative Political Studies</t>
  </si>
  <si>
    <t>0010-4140</t>
  </si>
  <si>
    <t>European Journal of International Relations</t>
  </si>
  <si>
    <t>1354-0661</t>
  </si>
  <si>
    <t>Duke Mathematical Journal</t>
  </si>
  <si>
    <t>Project Euclid</t>
  </si>
  <si>
    <t>0012-7094</t>
  </si>
  <si>
    <t>Journal of Comparative Physiology B: Biochemical, Systemic, and Environmental Physiology</t>
  </si>
  <si>
    <t>0174-1578</t>
  </si>
  <si>
    <t>Sub-total</t>
  </si>
  <si>
    <t>Ceased Publication</t>
  </si>
  <si>
    <t>CPA Magazine</t>
  </si>
  <si>
    <t>Accountants Tax Society</t>
  </si>
  <si>
    <t>Physics Education</t>
  </si>
  <si>
    <t>IOP</t>
  </si>
  <si>
    <t>1361-6552</t>
  </si>
  <si>
    <t>Military History of the West</t>
  </si>
  <si>
    <t>Univ. of North Texas</t>
  </si>
  <si>
    <t>1071-2011</t>
  </si>
  <si>
    <t>Kunapipi</t>
  </si>
  <si>
    <t>Univ. of Wollongong</t>
  </si>
  <si>
    <t>0106-5734</t>
  </si>
  <si>
    <t>Climatological Data.  New Mexico</t>
  </si>
  <si>
    <t>NOAA</t>
  </si>
  <si>
    <t>Total</t>
  </si>
  <si>
    <t>NUMDAM</t>
  </si>
  <si>
    <t>From 1864 to 2005 in NUMDAM (Open Access)</t>
  </si>
  <si>
    <t>Y - PORTICO</t>
  </si>
  <si>
    <t>Y - JSTOR</t>
  </si>
  <si>
    <t>from 01/01/2003 to 1 year ago in Academic Search Premier</t>
  </si>
  <si>
    <t>From 02/01/2003 to 1 year ago in Environmental Science Journals</t>
  </si>
  <si>
    <t>From 05/01/1966 to present now part of IOPscience</t>
  </si>
  <si>
    <t xml:space="preserve">From 09/01/1998 to 1 year ago in ProQuest Environmental Science Journals </t>
  </si>
  <si>
    <t>From 1918 to 1996 in Freely Accessible Journals</t>
  </si>
  <si>
    <t>From 05/01/2003 to 1 year ago in Academic Search Premier
from 05/01/2003 to 1 year ago in ProQuest Environmental Science Journals (Legacy Platform)</t>
  </si>
  <si>
    <t>From 01/01/1958 to 1 year ago in Academic Search Premier, Health Source/Nursing Academic, PubMed Central</t>
  </si>
  <si>
    <t>From 10/01/48 to 10/31/2007 in JSTOR Arts &amp; Sciences I</t>
  </si>
  <si>
    <t>From 01/01/1998 to 6 months ago, in Academic Search Premier</t>
  </si>
  <si>
    <t>From 07/01/1993 to 06/30/2009 in Business Source Premier;
from 02/01/2000 to present in Business &amp; Company ASAP</t>
  </si>
  <si>
    <t>Journal of the Institute of Mathematics of Jussieu</t>
  </si>
  <si>
    <t>FY11 Cost</t>
  </si>
  <si>
    <t>2011 Cost per use</t>
  </si>
  <si>
    <t>2012 Cost per use</t>
  </si>
  <si>
    <t>Print or Elect?</t>
  </si>
  <si>
    <t>Perm. E-Archive Available?</t>
  </si>
  <si>
    <t>FY12 Cost</t>
  </si>
  <si>
    <t>N/A</t>
  </si>
  <si>
    <t xml:space="preserve">From 1920 to 1999 in Freely Accessible Science Journals  NOTE: Some articles may not be available </t>
  </si>
  <si>
    <t>*FY13 price decrease is due to change in publisher package.</t>
  </si>
  <si>
    <t>FY13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</si>
</sst>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2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ont="1" applyFill="1" applyBorder="1"/>
    <xf numFmtId="0" fontId="2" fillId="4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/>
    </xf>
    <xf numFmtId="164" fontId="0" fillId="4" borderId="1" xfId="0" applyNumberFormat="1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4" fontId="0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4" borderId="1" xfId="0" applyNumberFormat="1" applyFont="1" applyFill="1" applyBorder="1"/>
    <xf numFmtId="164" fontId="0" fillId="4" borderId="1" xfId="0" applyNumberFormat="1" applyFont="1" applyFill="1" applyBorder="1"/>
    <xf numFmtId="0" fontId="2" fillId="3" borderId="1" xfId="0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164" fontId="0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 wrapText="1"/>
    </xf>
    <xf numFmtId="0" fontId="2" fillId="3" borderId="1" xfId="0" applyFont="1" applyFill="1" applyBorder="1" applyAlignment="1" applyProtection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0" fontId="0" fillId="4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0" fontId="0" fillId="4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3" fontId="0" fillId="4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selection activeCell="J2" sqref="J2"/>
    </sheetView>
  </sheetViews>
  <sheetFormatPr defaultRowHeight="15" x14ac:dyDescent="0.25"/>
  <cols>
    <col min="1" max="1" width="28.140625" style="2" customWidth="1"/>
    <col min="2" max="2" width="20.5703125" style="2" customWidth="1"/>
    <col min="3" max="3" width="10.7109375" style="32" customWidth="1"/>
    <col min="4" max="4" width="11.7109375" style="29" bestFit="1" customWidth="1"/>
    <col min="5" max="5" width="5.42578125" style="32" customWidth="1"/>
    <col min="6" max="6" width="10.42578125" style="29" bestFit="1" customWidth="1"/>
    <col min="7" max="7" width="11.5703125" style="32" bestFit="1" customWidth="1"/>
    <col min="8" max="8" width="6.140625" style="38" customWidth="1"/>
    <col min="9" max="9" width="9.140625" style="40" bestFit="1" customWidth="1"/>
    <col min="10" max="10" width="10.140625" style="29" bestFit="1" customWidth="1"/>
    <col min="11" max="11" width="6.28515625" style="2" customWidth="1"/>
    <col min="12" max="12" width="11.5703125" style="2" customWidth="1"/>
    <col min="13" max="13" width="23.140625" style="15" customWidth="1"/>
    <col min="14" max="16384" width="9.140625" style="2"/>
  </cols>
  <sheetData>
    <row r="1" spans="1:13" ht="45" x14ac:dyDescent="0.25">
      <c r="A1" s="1" t="s">
        <v>0</v>
      </c>
      <c r="B1" s="1" t="s">
        <v>1</v>
      </c>
      <c r="C1" s="30" t="s">
        <v>2</v>
      </c>
      <c r="D1" s="27" t="s">
        <v>98</v>
      </c>
      <c r="E1" s="30" t="s">
        <v>3</v>
      </c>
      <c r="F1" s="27" t="s">
        <v>99</v>
      </c>
      <c r="G1" s="30" t="s">
        <v>103</v>
      </c>
      <c r="H1" s="35" t="s">
        <v>4</v>
      </c>
      <c r="I1" s="39" t="s">
        <v>100</v>
      </c>
      <c r="J1" s="27" t="s">
        <v>107</v>
      </c>
      <c r="K1" s="1" t="s">
        <v>101</v>
      </c>
      <c r="L1" s="1" t="s">
        <v>102</v>
      </c>
      <c r="M1" s="1" t="s">
        <v>5</v>
      </c>
    </row>
    <row r="2" spans="1:13" x14ac:dyDescent="0.25">
      <c r="A2" s="1" t="s">
        <v>6</v>
      </c>
      <c r="B2" s="1"/>
      <c r="C2" s="30"/>
      <c r="D2" s="27"/>
      <c r="E2" s="30"/>
      <c r="F2" s="27"/>
      <c r="G2" s="30"/>
      <c r="H2" s="35"/>
      <c r="I2" s="39"/>
      <c r="J2" s="27"/>
      <c r="K2" s="1"/>
      <c r="L2" s="1"/>
      <c r="M2" s="1"/>
    </row>
    <row r="3" spans="1:13" ht="30" x14ac:dyDescent="0.25">
      <c r="A3" s="3" t="s">
        <v>7</v>
      </c>
      <c r="B3" s="3"/>
      <c r="C3" s="18" t="s">
        <v>8</v>
      </c>
      <c r="D3" s="5">
        <v>470.5</v>
      </c>
      <c r="E3" s="18">
        <v>0</v>
      </c>
      <c r="F3" s="5">
        <v>470.5</v>
      </c>
      <c r="G3" s="5">
        <v>507.3</v>
      </c>
      <c r="H3" s="36">
        <v>1</v>
      </c>
      <c r="I3" s="19">
        <v>507.3</v>
      </c>
      <c r="J3" s="5">
        <v>503.29</v>
      </c>
      <c r="K3" s="3" t="s">
        <v>11</v>
      </c>
      <c r="L3" s="3" t="s">
        <v>83</v>
      </c>
      <c r="M3" s="3" t="s">
        <v>84</v>
      </c>
    </row>
    <row r="4" spans="1:13" x14ac:dyDescent="0.25">
      <c r="A4" s="3" t="s">
        <v>9</v>
      </c>
      <c r="B4" s="3"/>
      <c r="C4" s="18" t="s">
        <v>10</v>
      </c>
      <c r="D4" s="5">
        <v>676.61</v>
      </c>
      <c r="E4" s="18" t="s">
        <v>104</v>
      </c>
      <c r="F4" s="5" t="s">
        <v>104</v>
      </c>
      <c r="G4" s="5">
        <v>715.55</v>
      </c>
      <c r="H4" s="36" t="s">
        <v>104</v>
      </c>
      <c r="I4" s="19" t="s">
        <v>104</v>
      </c>
      <c r="J4" s="5">
        <v>709.49</v>
      </c>
      <c r="K4" s="3" t="s">
        <v>11</v>
      </c>
      <c r="L4" s="3" t="s">
        <v>16</v>
      </c>
      <c r="M4" s="3"/>
    </row>
    <row r="5" spans="1:13" s="6" customFormat="1" ht="60" x14ac:dyDescent="0.25">
      <c r="A5" s="3" t="s">
        <v>12</v>
      </c>
      <c r="B5" s="3" t="s">
        <v>13</v>
      </c>
      <c r="C5" s="18" t="s">
        <v>14</v>
      </c>
      <c r="D5" s="5">
        <v>3073.42</v>
      </c>
      <c r="E5" s="18">
        <v>4</v>
      </c>
      <c r="F5" s="5">
        <f>+D5/E5</f>
        <v>768.35500000000002</v>
      </c>
      <c r="G5" s="5">
        <v>3321.08</v>
      </c>
      <c r="H5" s="36">
        <v>7</v>
      </c>
      <c r="I5" s="19">
        <f>+G5/H5</f>
        <v>474.44</v>
      </c>
      <c r="J5" s="5">
        <v>3572.04</v>
      </c>
      <c r="K5" s="3" t="s">
        <v>15</v>
      </c>
      <c r="L5" s="3" t="s">
        <v>16</v>
      </c>
      <c r="M5" s="3" t="s">
        <v>90</v>
      </c>
    </row>
    <row r="6" spans="1:13" ht="30" x14ac:dyDescent="0.25">
      <c r="A6" s="3" t="s">
        <v>17</v>
      </c>
      <c r="B6" s="3" t="s">
        <v>18</v>
      </c>
      <c r="C6" s="18" t="s">
        <v>19</v>
      </c>
      <c r="D6" s="5">
        <v>1544</v>
      </c>
      <c r="E6" s="18">
        <v>1</v>
      </c>
      <c r="F6" s="5">
        <f>+D6/E6</f>
        <v>1544</v>
      </c>
      <c r="G6" s="5">
        <v>1590</v>
      </c>
      <c r="H6" s="36">
        <v>1</v>
      </c>
      <c r="I6" s="19">
        <f t="shared" ref="I6:I12" si="0">+G6/H6</f>
        <v>1590</v>
      </c>
      <c r="J6" s="5">
        <v>1590</v>
      </c>
      <c r="K6" s="3" t="s">
        <v>15</v>
      </c>
      <c r="L6" s="7" t="s">
        <v>83</v>
      </c>
      <c r="M6" s="3" t="s">
        <v>20</v>
      </c>
    </row>
    <row r="7" spans="1:13" ht="60" x14ac:dyDescent="0.25">
      <c r="A7" s="3" t="s">
        <v>21</v>
      </c>
      <c r="B7" s="3"/>
      <c r="C7" s="18" t="s">
        <v>22</v>
      </c>
      <c r="D7" s="5">
        <v>101.5</v>
      </c>
      <c r="E7" s="18">
        <v>0</v>
      </c>
      <c r="F7" s="5">
        <v>101.5</v>
      </c>
      <c r="G7" s="5">
        <v>101.5</v>
      </c>
      <c r="H7" s="36">
        <v>1</v>
      </c>
      <c r="I7" s="19">
        <v>101.5</v>
      </c>
      <c r="J7" s="5">
        <v>102</v>
      </c>
      <c r="K7" s="3" t="s">
        <v>11</v>
      </c>
      <c r="L7" s="3" t="s">
        <v>16</v>
      </c>
      <c r="M7" s="3" t="s">
        <v>23</v>
      </c>
    </row>
    <row r="8" spans="1:13" ht="75" x14ac:dyDescent="0.25">
      <c r="A8" s="3" t="s">
        <v>24</v>
      </c>
      <c r="B8" s="3"/>
      <c r="C8" s="18" t="s">
        <v>25</v>
      </c>
      <c r="D8" s="5">
        <v>1578.41</v>
      </c>
      <c r="E8" s="18" t="s">
        <v>104</v>
      </c>
      <c r="F8" s="5">
        <v>1578.41</v>
      </c>
      <c r="G8" s="5">
        <v>1556.96</v>
      </c>
      <c r="H8" s="36" t="s">
        <v>104</v>
      </c>
      <c r="I8" s="19">
        <v>1559.96</v>
      </c>
      <c r="J8" s="5">
        <v>603.26</v>
      </c>
      <c r="K8" s="3" t="s">
        <v>26</v>
      </c>
      <c r="L8" s="3" t="s">
        <v>16</v>
      </c>
      <c r="M8" s="25" t="s">
        <v>105</v>
      </c>
    </row>
    <row r="9" spans="1:13" x14ac:dyDescent="0.25">
      <c r="A9" s="3" t="s">
        <v>27</v>
      </c>
      <c r="B9" s="3" t="s">
        <v>28</v>
      </c>
      <c r="C9" s="18" t="s">
        <v>29</v>
      </c>
      <c r="D9" s="5">
        <v>7694.71</v>
      </c>
      <c r="E9" s="18">
        <v>29</v>
      </c>
      <c r="F9" s="5">
        <f>+D9/E9</f>
        <v>265.33482758620687</v>
      </c>
      <c r="G9" s="5">
        <v>8002.26</v>
      </c>
      <c r="H9" s="36">
        <v>0</v>
      </c>
      <c r="I9" s="19">
        <v>8002.26</v>
      </c>
      <c r="J9" s="5">
        <v>8041.68</v>
      </c>
      <c r="K9" s="3" t="s">
        <v>15</v>
      </c>
      <c r="L9" s="3" t="s">
        <v>85</v>
      </c>
      <c r="M9" s="3"/>
    </row>
    <row r="10" spans="1:13" s="23" customFormat="1" ht="30" x14ac:dyDescent="0.25">
      <c r="A10" s="20" t="s">
        <v>97</v>
      </c>
      <c r="B10" s="20" t="s">
        <v>18</v>
      </c>
      <c r="C10" s="18" t="s">
        <v>30</v>
      </c>
      <c r="D10" s="5">
        <v>419.19</v>
      </c>
      <c r="E10" s="18">
        <v>0</v>
      </c>
      <c r="F10" s="5">
        <v>419.19</v>
      </c>
      <c r="G10" s="5">
        <v>440.51</v>
      </c>
      <c r="H10" s="36">
        <v>1</v>
      </c>
      <c r="I10" s="19">
        <f t="shared" si="0"/>
        <v>440.51</v>
      </c>
      <c r="J10" s="21">
        <v>473.28</v>
      </c>
      <c r="K10" s="20" t="s">
        <v>15</v>
      </c>
      <c r="L10" s="22" t="s">
        <v>16</v>
      </c>
      <c r="M10" s="20"/>
    </row>
    <row r="11" spans="1:13" ht="45" x14ac:dyDescent="0.25">
      <c r="A11" s="3" t="s">
        <v>31</v>
      </c>
      <c r="B11" s="3" t="s">
        <v>32</v>
      </c>
      <c r="C11" s="18" t="s">
        <v>33</v>
      </c>
      <c r="D11" s="5">
        <v>3397.21</v>
      </c>
      <c r="E11" s="18">
        <v>10</v>
      </c>
      <c r="F11" s="5">
        <f t="shared" ref="F11:F25" si="1">+D11/E11</f>
        <v>339.721</v>
      </c>
      <c r="G11" s="5">
        <v>3670.24</v>
      </c>
      <c r="H11" s="36">
        <v>5</v>
      </c>
      <c r="I11" s="19">
        <f t="shared" si="0"/>
        <v>734.048</v>
      </c>
      <c r="J11" s="5">
        <v>3724.02</v>
      </c>
      <c r="K11" s="3" t="s">
        <v>15</v>
      </c>
      <c r="L11" s="3" t="s">
        <v>16</v>
      </c>
      <c r="M11" s="3" t="s">
        <v>91</v>
      </c>
    </row>
    <row r="12" spans="1:13" ht="120" x14ac:dyDescent="0.25">
      <c r="A12" s="3" t="s">
        <v>34</v>
      </c>
      <c r="B12" s="3" t="s">
        <v>32</v>
      </c>
      <c r="C12" s="18" t="s">
        <v>35</v>
      </c>
      <c r="D12" s="5">
        <v>3751.44</v>
      </c>
      <c r="E12" s="18">
        <v>8</v>
      </c>
      <c r="F12" s="5">
        <f t="shared" si="1"/>
        <v>468.93</v>
      </c>
      <c r="G12" s="5">
        <v>3693.58</v>
      </c>
      <c r="H12" s="36">
        <v>7</v>
      </c>
      <c r="I12" s="19">
        <f t="shared" si="0"/>
        <v>527.65428571428572</v>
      </c>
      <c r="J12" s="5">
        <v>3748.5</v>
      </c>
      <c r="K12" s="3" t="s">
        <v>15</v>
      </c>
      <c r="L12" s="3" t="s">
        <v>16</v>
      </c>
      <c r="M12" s="3" t="s">
        <v>92</v>
      </c>
    </row>
    <row r="13" spans="1:13" ht="45" x14ac:dyDescent="0.25">
      <c r="A13" s="3" t="s">
        <v>36</v>
      </c>
      <c r="B13" s="3" t="s">
        <v>32</v>
      </c>
      <c r="C13" s="18" t="s">
        <v>37</v>
      </c>
      <c r="D13" s="5">
        <v>823.17</v>
      </c>
      <c r="E13" s="18">
        <v>4</v>
      </c>
      <c r="F13" s="5">
        <f t="shared" si="1"/>
        <v>205.79249999999999</v>
      </c>
      <c r="G13" s="5">
        <v>831.29</v>
      </c>
      <c r="H13" s="36">
        <v>0</v>
      </c>
      <c r="I13" s="19">
        <v>831.29</v>
      </c>
      <c r="J13" s="5">
        <v>843.54</v>
      </c>
      <c r="K13" s="3" t="s">
        <v>15</v>
      </c>
      <c r="L13" s="3" t="s">
        <v>16</v>
      </c>
      <c r="M13" s="3"/>
    </row>
    <row r="14" spans="1:13" ht="90" x14ac:dyDescent="0.25">
      <c r="A14" s="8" t="s">
        <v>38</v>
      </c>
      <c r="B14" s="9" t="s">
        <v>39</v>
      </c>
      <c r="C14" s="33" t="s">
        <v>40</v>
      </c>
      <c r="D14" s="28">
        <v>2023.26</v>
      </c>
      <c r="E14" s="31">
        <v>3</v>
      </c>
      <c r="F14" s="28">
        <f t="shared" si="1"/>
        <v>674.42</v>
      </c>
      <c r="G14" s="28">
        <v>2205.46</v>
      </c>
      <c r="H14" s="37">
        <v>1</v>
      </c>
      <c r="I14" s="28">
        <f t="shared" ref="I14:I25" si="2">+G14/H14</f>
        <v>2205.46</v>
      </c>
      <c r="J14" s="28">
        <v>2403.9499999999998</v>
      </c>
      <c r="K14" s="10" t="s">
        <v>15</v>
      </c>
      <c r="L14" s="2" t="s">
        <v>85</v>
      </c>
      <c r="M14" s="11" t="s">
        <v>93</v>
      </c>
    </row>
    <row r="15" spans="1:13" ht="45" x14ac:dyDescent="0.25">
      <c r="A15" s="12" t="s">
        <v>41</v>
      </c>
      <c r="B15" s="9" t="s">
        <v>42</v>
      </c>
      <c r="C15" s="33" t="s">
        <v>43</v>
      </c>
      <c r="D15" s="28">
        <v>214.35</v>
      </c>
      <c r="E15" s="31">
        <v>2</v>
      </c>
      <c r="F15" s="28">
        <f t="shared" si="1"/>
        <v>107.175</v>
      </c>
      <c r="G15" s="28">
        <v>230</v>
      </c>
      <c r="H15" s="37">
        <v>1</v>
      </c>
      <c r="I15" s="28">
        <f t="shared" si="2"/>
        <v>230</v>
      </c>
      <c r="J15" s="28">
        <v>242</v>
      </c>
      <c r="K15" s="10" t="s">
        <v>15</v>
      </c>
      <c r="L15" s="2" t="s">
        <v>86</v>
      </c>
      <c r="M15" s="11" t="s">
        <v>94</v>
      </c>
    </row>
    <row r="16" spans="1:13" ht="60" x14ac:dyDescent="0.25">
      <c r="A16" s="12" t="s">
        <v>44</v>
      </c>
      <c r="B16" s="9" t="s">
        <v>45</v>
      </c>
      <c r="C16" s="33" t="s">
        <v>46</v>
      </c>
      <c r="D16" s="28">
        <v>367.43</v>
      </c>
      <c r="E16" s="31">
        <v>4</v>
      </c>
      <c r="F16" s="28">
        <f t="shared" si="1"/>
        <v>91.857500000000002</v>
      </c>
      <c r="G16" s="28">
        <v>385.7</v>
      </c>
      <c r="H16" s="37">
        <v>2</v>
      </c>
      <c r="I16" s="28">
        <f t="shared" si="2"/>
        <v>192.85</v>
      </c>
      <c r="J16" s="28">
        <v>406.98</v>
      </c>
      <c r="K16" s="10" t="s">
        <v>15</v>
      </c>
      <c r="L16" s="2" t="s">
        <v>85</v>
      </c>
      <c r="M16" s="26" t="s">
        <v>95</v>
      </c>
    </row>
    <row r="17" spans="1:13" ht="30" x14ac:dyDescent="0.25">
      <c r="A17" s="12" t="s">
        <v>47</v>
      </c>
      <c r="B17" s="9" t="s">
        <v>39</v>
      </c>
      <c r="C17" s="33" t="s">
        <v>48</v>
      </c>
      <c r="D17" s="28">
        <v>854.38</v>
      </c>
      <c r="E17" s="31">
        <v>4</v>
      </c>
      <c r="F17" s="28">
        <f t="shared" si="1"/>
        <v>213.595</v>
      </c>
      <c r="G17" s="28">
        <v>931.27</v>
      </c>
      <c r="H17" s="37">
        <v>3</v>
      </c>
      <c r="I17" s="28">
        <f t="shared" si="2"/>
        <v>310.42333333333335</v>
      </c>
      <c r="J17" s="28">
        <v>1015.08</v>
      </c>
      <c r="K17" s="10" t="s">
        <v>15</v>
      </c>
      <c r="L17" s="2" t="s">
        <v>85</v>
      </c>
      <c r="M17" s="13"/>
    </row>
    <row r="18" spans="1:13" ht="60" x14ac:dyDescent="0.25">
      <c r="A18" s="12" t="s">
        <v>49</v>
      </c>
      <c r="B18" s="9" t="s">
        <v>50</v>
      </c>
      <c r="C18" s="33" t="s">
        <v>51</v>
      </c>
      <c r="D18" s="28">
        <v>4311.72</v>
      </c>
      <c r="E18" s="31">
        <v>13</v>
      </c>
      <c r="F18" s="28">
        <f t="shared" si="1"/>
        <v>331.67076923076922</v>
      </c>
      <c r="G18" s="28">
        <v>5653</v>
      </c>
      <c r="H18" s="37">
        <v>5</v>
      </c>
      <c r="I18" s="28">
        <f t="shared" si="2"/>
        <v>1130.5999999999999</v>
      </c>
      <c r="J18" s="28">
        <v>5923.94</v>
      </c>
      <c r="K18" s="10" t="s">
        <v>15</v>
      </c>
      <c r="L18" s="2" t="s">
        <v>85</v>
      </c>
      <c r="M18" s="11"/>
    </row>
    <row r="19" spans="1:13" x14ac:dyDescent="0.25">
      <c r="A19" s="8" t="s">
        <v>52</v>
      </c>
      <c r="B19" s="9" t="s">
        <v>39</v>
      </c>
      <c r="C19" s="33" t="s">
        <v>53</v>
      </c>
      <c r="D19" s="28">
        <v>2481.2399999999998</v>
      </c>
      <c r="E19" s="31">
        <v>14</v>
      </c>
      <c r="F19" s="28">
        <f t="shared" si="1"/>
        <v>177.23142857142855</v>
      </c>
      <c r="G19" s="28">
        <v>2704.55</v>
      </c>
      <c r="H19" s="37">
        <v>5</v>
      </c>
      <c r="I19" s="28">
        <f t="shared" si="2"/>
        <v>540.91000000000008</v>
      </c>
      <c r="J19" s="28">
        <v>2947.95</v>
      </c>
      <c r="K19" s="10" t="s">
        <v>15</v>
      </c>
      <c r="L19" s="2" t="s">
        <v>85</v>
      </c>
      <c r="M19" s="11"/>
    </row>
    <row r="20" spans="1:13" ht="30" x14ac:dyDescent="0.25">
      <c r="A20" s="8" t="s">
        <v>54</v>
      </c>
      <c r="B20" s="9" t="s">
        <v>50</v>
      </c>
      <c r="C20" s="33" t="s">
        <v>55</v>
      </c>
      <c r="D20" s="28">
        <v>1367.2</v>
      </c>
      <c r="E20" s="31">
        <v>7</v>
      </c>
      <c r="F20" s="28">
        <f t="shared" si="1"/>
        <v>195.31428571428572</v>
      </c>
      <c r="G20" s="28">
        <v>1434.19</v>
      </c>
      <c r="H20" s="37">
        <v>5</v>
      </c>
      <c r="I20" s="28">
        <f t="shared" si="2"/>
        <v>286.83800000000002</v>
      </c>
      <c r="J20" s="28">
        <v>1441.26</v>
      </c>
      <c r="K20" s="10" t="s">
        <v>15</v>
      </c>
      <c r="L20" s="2" t="s">
        <v>85</v>
      </c>
      <c r="M20" s="11"/>
    </row>
    <row r="21" spans="1:13" ht="45" x14ac:dyDescent="0.25">
      <c r="A21" s="8" t="s">
        <v>56</v>
      </c>
      <c r="B21" s="9" t="s">
        <v>50</v>
      </c>
      <c r="C21" s="33" t="s">
        <v>57</v>
      </c>
      <c r="D21" s="28">
        <v>2566.94</v>
      </c>
      <c r="E21" s="31">
        <v>20</v>
      </c>
      <c r="F21" s="28">
        <f t="shared" si="1"/>
        <v>128.34700000000001</v>
      </c>
      <c r="G21" s="28">
        <v>2692.8</v>
      </c>
      <c r="H21" s="37">
        <v>8</v>
      </c>
      <c r="I21" s="28">
        <f t="shared" si="2"/>
        <v>336.6</v>
      </c>
      <c r="J21" s="28">
        <v>2922.3</v>
      </c>
      <c r="K21" s="10" t="s">
        <v>15</v>
      </c>
      <c r="L21" s="2" t="s">
        <v>85</v>
      </c>
      <c r="M21" s="24" t="s">
        <v>87</v>
      </c>
    </row>
    <row r="22" spans="1:13" x14ac:dyDescent="0.25">
      <c r="A22" s="12" t="s">
        <v>58</v>
      </c>
      <c r="B22" s="9" t="s">
        <v>45</v>
      </c>
      <c r="C22" s="33" t="s">
        <v>59</v>
      </c>
      <c r="D22" s="28">
        <v>1187.55</v>
      </c>
      <c r="E22" s="31">
        <v>8</v>
      </c>
      <c r="F22" s="28">
        <f t="shared" si="1"/>
        <v>148.44374999999999</v>
      </c>
      <c r="G22" s="28">
        <v>1247.43</v>
      </c>
      <c r="H22" s="37">
        <v>9</v>
      </c>
      <c r="I22" s="28">
        <f t="shared" si="2"/>
        <v>138.60333333333335</v>
      </c>
      <c r="J22" s="28">
        <v>1315.8</v>
      </c>
      <c r="K22" s="10" t="s">
        <v>15</v>
      </c>
      <c r="L22" s="2" t="s">
        <v>85</v>
      </c>
      <c r="M22" s="13"/>
    </row>
    <row r="23" spans="1:13" ht="30" x14ac:dyDescent="0.25">
      <c r="A23" s="12" t="s">
        <v>60</v>
      </c>
      <c r="B23" s="9" t="s">
        <v>45</v>
      </c>
      <c r="C23" s="33" t="s">
        <v>61</v>
      </c>
      <c r="D23" s="28">
        <v>1107.3699999999999</v>
      </c>
      <c r="E23" s="31">
        <v>6</v>
      </c>
      <c r="F23" s="28">
        <f t="shared" si="1"/>
        <v>184.56166666666664</v>
      </c>
      <c r="G23" s="28">
        <v>1107.3699999999999</v>
      </c>
      <c r="H23" s="37">
        <v>9</v>
      </c>
      <c r="I23" s="28">
        <f t="shared" si="2"/>
        <v>123.04111111111109</v>
      </c>
      <c r="J23" s="28">
        <v>1227.06</v>
      </c>
      <c r="K23" s="10" t="s">
        <v>15</v>
      </c>
      <c r="L23" s="2" t="s">
        <v>85</v>
      </c>
      <c r="M23" s="11"/>
    </row>
    <row r="24" spans="1:13" x14ac:dyDescent="0.25">
      <c r="A24" s="12" t="s">
        <v>62</v>
      </c>
      <c r="B24" s="9" t="s">
        <v>63</v>
      </c>
      <c r="C24" s="33" t="s">
        <v>64</v>
      </c>
      <c r="D24" s="28">
        <v>1730.58</v>
      </c>
      <c r="E24" s="31">
        <v>8</v>
      </c>
      <c r="F24" s="28">
        <f t="shared" si="1"/>
        <v>216.32249999999999</v>
      </c>
      <c r="G24" s="28">
        <v>1851.36</v>
      </c>
      <c r="H24" s="37">
        <v>10</v>
      </c>
      <c r="I24" s="28">
        <f t="shared" si="2"/>
        <v>185.136</v>
      </c>
      <c r="J24" s="28">
        <v>1881.9</v>
      </c>
      <c r="K24" s="10" t="s">
        <v>15</v>
      </c>
      <c r="L24" s="2" t="s">
        <v>16</v>
      </c>
      <c r="M24" s="11"/>
    </row>
    <row r="25" spans="1:13" ht="60" x14ac:dyDescent="0.25">
      <c r="A25" s="12" t="s">
        <v>65</v>
      </c>
      <c r="B25" s="9" t="s">
        <v>50</v>
      </c>
      <c r="C25" s="33" t="s">
        <v>66</v>
      </c>
      <c r="D25" s="28">
        <v>4311.72</v>
      </c>
      <c r="E25" s="31">
        <v>21</v>
      </c>
      <c r="F25" s="28">
        <f t="shared" si="1"/>
        <v>205.32000000000002</v>
      </c>
      <c r="G25" s="28">
        <v>3392.68</v>
      </c>
      <c r="H25" s="37">
        <v>11</v>
      </c>
      <c r="I25" s="28">
        <f t="shared" si="2"/>
        <v>308.42545454545456</v>
      </c>
      <c r="J25" s="28">
        <v>3575.32</v>
      </c>
      <c r="K25" s="10" t="s">
        <v>15</v>
      </c>
      <c r="L25" s="6" t="s">
        <v>85</v>
      </c>
      <c r="M25" s="14" t="s">
        <v>88</v>
      </c>
    </row>
    <row r="26" spans="1:13" x14ac:dyDescent="0.25">
      <c r="A26" s="3"/>
      <c r="B26" s="3"/>
      <c r="C26" s="18"/>
      <c r="D26" s="5"/>
      <c r="E26" s="18"/>
      <c r="F26" s="5"/>
      <c r="G26" s="5"/>
      <c r="H26" s="36"/>
      <c r="I26" s="19"/>
      <c r="J26" s="5"/>
      <c r="K26" s="3"/>
      <c r="L26" s="3"/>
      <c r="M26" s="3"/>
    </row>
    <row r="27" spans="1:13" x14ac:dyDescent="0.25">
      <c r="A27" s="3"/>
      <c r="B27" s="3"/>
      <c r="C27" s="18"/>
      <c r="D27" s="5"/>
      <c r="E27" s="18"/>
      <c r="F27" s="5"/>
      <c r="G27" s="5"/>
      <c r="H27" s="36"/>
      <c r="I27" s="19"/>
      <c r="J27" s="5"/>
      <c r="K27" s="3"/>
      <c r="L27" s="3"/>
      <c r="M27" s="3"/>
    </row>
    <row r="28" spans="1:13" x14ac:dyDescent="0.25">
      <c r="A28" s="3" t="s">
        <v>67</v>
      </c>
      <c r="B28" s="3"/>
      <c r="C28" s="18"/>
      <c r="D28" s="5">
        <f>SUM(D3:D25)</f>
        <v>46053.900000000009</v>
      </c>
      <c r="E28" s="18"/>
      <c r="F28" s="5"/>
      <c r="G28" s="5">
        <f>SUM(G3:G25)</f>
        <v>48266.080000000016</v>
      </c>
      <c r="H28" s="36"/>
      <c r="I28" s="19"/>
      <c r="J28" s="5">
        <f>SUM(J3:J25)</f>
        <v>49214.640000000007</v>
      </c>
      <c r="K28" s="3"/>
      <c r="L28" s="3"/>
      <c r="M28" s="3"/>
    </row>
    <row r="29" spans="1:13" x14ac:dyDescent="0.25">
      <c r="A29" s="3"/>
      <c r="B29" s="3"/>
      <c r="C29" s="18"/>
      <c r="D29" s="5"/>
      <c r="E29" s="18"/>
      <c r="F29" s="5"/>
      <c r="G29" s="5"/>
      <c r="H29" s="36"/>
      <c r="I29" s="19"/>
      <c r="J29" s="5"/>
      <c r="K29" s="3"/>
      <c r="L29" s="3"/>
      <c r="M29" s="3"/>
    </row>
    <row r="30" spans="1:13" ht="30" x14ac:dyDescent="0.25">
      <c r="A30" s="3" t="s">
        <v>106</v>
      </c>
      <c r="B30" s="3"/>
      <c r="C30" s="18"/>
      <c r="D30" s="5"/>
      <c r="E30" s="18"/>
      <c r="F30" s="5"/>
      <c r="G30" s="5"/>
      <c r="H30" s="36"/>
      <c r="I30" s="19"/>
      <c r="J30" s="5"/>
      <c r="K30" s="3"/>
      <c r="L30" s="3"/>
      <c r="M30" s="3"/>
    </row>
    <row r="31" spans="1:13" x14ac:dyDescent="0.25">
      <c r="A31" s="4"/>
      <c r="B31" s="3"/>
      <c r="C31" s="18"/>
      <c r="D31" s="5"/>
      <c r="E31" s="18"/>
      <c r="F31" s="5"/>
      <c r="G31" s="5"/>
      <c r="H31" s="36"/>
      <c r="I31" s="19"/>
      <c r="J31" s="5"/>
      <c r="K31" s="3"/>
      <c r="L31" s="3"/>
      <c r="M31" s="3"/>
    </row>
    <row r="32" spans="1:13" x14ac:dyDescent="0.25">
      <c r="A32" s="3"/>
      <c r="B32" s="3"/>
      <c r="C32" s="18"/>
      <c r="D32" s="5"/>
      <c r="E32" s="18"/>
      <c r="F32" s="5"/>
      <c r="G32" s="5"/>
      <c r="H32" s="36"/>
      <c r="I32" s="19"/>
      <c r="J32" s="5"/>
      <c r="K32" s="3"/>
      <c r="L32" s="3"/>
      <c r="M32" s="3"/>
    </row>
    <row r="33" spans="1:13" x14ac:dyDescent="0.25">
      <c r="A33" s="1" t="s">
        <v>68</v>
      </c>
      <c r="B33" s="1"/>
      <c r="C33" s="30"/>
      <c r="D33" s="27"/>
      <c r="E33" s="30"/>
      <c r="F33" s="27"/>
      <c r="G33" s="30"/>
      <c r="H33" s="35"/>
      <c r="I33" s="39"/>
      <c r="J33" s="27"/>
      <c r="K33" s="1"/>
      <c r="L33" s="1"/>
      <c r="M33" s="1"/>
    </row>
    <row r="34" spans="1:13" ht="90" x14ac:dyDescent="0.25">
      <c r="A34" s="3" t="s">
        <v>69</v>
      </c>
      <c r="B34" s="3" t="s">
        <v>70</v>
      </c>
      <c r="C34" s="18"/>
      <c r="D34" s="5"/>
      <c r="F34" s="32"/>
      <c r="G34" s="5">
        <v>99</v>
      </c>
      <c r="H34" s="32"/>
      <c r="I34" s="32"/>
      <c r="J34" s="5">
        <v>99</v>
      </c>
      <c r="K34" s="3" t="s">
        <v>11</v>
      </c>
      <c r="L34" s="3" t="s">
        <v>16</v>
      </c>
      <c r="M34" s="15" t="s">
        <v>96</v>
      </c>
    </row>
    <row r="35" spans="1:13" ht="45" x14ac:dyDescent="0.25">
      <c r="A35" s="3" t="s">
        <v>71</v>
      </c>
      <c r="B35" s="3" t="s">
        <v>72</v>
      </c>
      <c r="C35" s="34" t="s">
        <v>73</v>
      </c>
      <c r="D35" s="5"/>
      <c r="F35" s="32"/>
      <c r="G35" s="5">
        <v>580</v>
      </c>
      <c r="H35" s="32"/>
      <c r="I35" s="32"/>
      <c r="J35" s="5">
        <v>600</v>
      </c>
      <c r="K35" s="3" t="s">
        <v>15</v>
      </c>
      <c r="L35" s="3" t="s">
        <v>16</v>
      </c>
      <c r="M35" s="15" t="s">
        <v>89</v>
      </c>
    </row>
    <row r="36" spans="1:13" x14ac:dyDescent="0.25">
      <c r="A36" s="3" t="s">
        <v>74</v>
      </c>
      <c r="B36" s="3" t="s">
        <v>75</v>
      </c>
      <c r="C36" s="18" t="s">
        <v>76</v>
      </c>
      <c r="D36" s="5"/>
      <c r="F36" s="32"/>
      <c r="G36" s="5">
        <v>20</v>
      </c>
      <c r="H36" s="32"/>
      <c r="I36" s="32"/>
      <c r="J36" s="5">
        <v>20</v>
      </c>
      <c r="K36" s="3" t="s">
        <v>11</v>
      </c>
      <c r="L36" s="3" t="s">
        <v>16</v>
      </c>
      <c r="M36" s="2"/>
    </row>
    <row r="37" spans="1:13" x14ac:dyDescent="0.25">
      <c r="A37" s="3" t="s">
        <v>77</v>
      </c>
      <c r="B37" s="3" t="s">
        <v>78</v>
      </c>
      <c r="C37" s="18" t="s">
        <v>79</v>
      </c>
      <c r="D37" s="5"/>
      <c r="F37" s="32"/>
      <c r="G37" s="5">
        <v>117.91</v>
      </c>
      <c r="H37" s="32"/>
      <c r="I37" s="32"/>
      <c r="J37" s="5">
        <v>117.91</v>
      </c>
      <c r="K37" s="3" t="s">
        <v>11</v>
      </c>
      <c r="L37" s="3" t="s">
        <v>16</v>
      </c>
      <c r="M37" s="2"/>
    </row>
    <row r="38" spans="1:13" ht="30" x14ac:dyDescent="0.25">
      <c r="A38" s="3" t="s">
        <v>80</v>
      </c>
      <c r="B38" s="3" t="s">
        <v>81</v>
      </c>
      <c r="C38" s="18"/>
      <c r="D38" s="5"/>
      <c r="F38" s="32"/>
      <c r="G38" s="5">
        <v>52</v>
      </c>
      <c r="H38" s="32"/>
      <c r="I38" s="32"/>
      <c r="J38" s="5">
        <v>52</v>
      </c>
      <c r="K38" s="3" t="s">
        <v>11</v>
      </c>
      <c r="L38" s="3" t="s">
        <v>16</v>
      </c>
      <c r="M38" s="2"/>
    </row>
    <row r="39" spans="1:13" x14ac:dyDescent="0.25">
      <c r="A39" s="3" t="s">
        <v>67</v>
      </c>
      <c r="G39" s="29">
        <f>SUM(G34:G38)</f>
        <v>868.91</v>
      </c>
      <c r="H39" s="32"/>
      <c r="I39" s="32"/>
      <c r="J39" s="29">
        <f>SUM(J34:J38)</f>
        <v>888.91</v>
      </c>
      <c r="M39" s="2"/>
    </row>
    <row r="41" spans="1:13" x14ac:dyDescent="0.25">
      <c r="A41" s="3"/>
      <c r="G41" s="29"/>
    </row>
    <row r="43" spans="1:13" x14ac:dyDescent="0.25">
      <c r="A43" s="2" t="s">
        <v>82</v>
      </c>
      <c r="J43" s="29">
        <f>+J28+J39</f>
        <v>50103.55000000001</v>
      </c>
    </row>
    <row r="55" spans="1:15" s="6" customFormat="1" x14ac:dyDescent="0.25">
      <c r="A55" s="2"/>
      <c r="B55" s="2"/>
      <c r="C55" s="32"/>
      <c r="D55" s="29"/>
      <c r="E55" s="32"/>
      <c r="F55" s="29"/>
      <c r="G55" s="32"/>
      <c r="H55" s="38"/>
      <c r="I55" s="40"/>
      <c r="J55" s="29"/>
      <c r="K55" s="2"/>
      <c r="L55" s="2"/>
      <c r="M55" s="15"/>
      <c r="N55" s="16"/>
      <c r="O55" s="17"/>
    </row>
  </sheetData>
  <pageMargins left="0.7" right="0.7" top="0.75" bottom="0.75" header="0.3" footer="0.3"/>
  <pageSetup scale="74" fitToHeight="5" orientation="landscape" r:id="rId1"/>
  <headerFooter>
    <oddHeader>&amp;CFY14 Cancellation Project
Journals - Ceased/Identified for Cancellation
(August 2013)</oddHeader>
  </headerFooter>
  <rowBreaks count="3" manualBreakCount="3">
    <brk id="30" max="16383" man="1"/>
    <brk id="31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New Mexico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Sandstrom</dc:creator>
  <cp:lastModifiedBy>John Sandstrom</cp:lastModifiedBy>
  <cp:lastPrinted>2013-08-28T14:58:15Z</cp:lastPrinted>
  <dcterms:created xsi:type="dcterms:W3CDTF">2013-08-27T20:42:09Z</dcterms:created>
  <dcterms:modified xsi:type="dcterms:W3CDTF">2013-08-28T22:28:23Z</dcterms:modified>
</cp:coreProperties>
</file>